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300\330\335\04_VÝZVY, HMG, HK_21_27, HARŽ\1. HMG 2021-2027\HMG 2026\1. verze HMG 2026\"/>
    </mc:Choice>
  </mc:AlternateContent>
  <xr:revisionPtr revIDLastSave="0" documentId="13_ncr:1_{3825DE77-AD73-418D-B3CA-660CA81E98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rmonogram2026" sheetId="1" r:id="rId1"/>
    <sheet name="Zdůvodnění" sheetId="2" r:id="rId2"/>
  </sheets>
  <definedNames>
    <definedName name="_xlnm._FilterDatabase" localSheetId="0" hidden="1">Harmonogram2026!$B$4:$T$5</definedName>
    <definedName name="_ftn1" localSheetId="0">Harmonogram2026!$I$14</definedName>
    <definedName name="_ftnref1" localSheetId="0">Harmonogram2026!#REF!</definedName>
    <definedName name="_xlnm.Print_Area" localSheetId="0">Harmonogram2026!$B$2:$Z$13</definedName>
    <definedName name="Print_Titles" localSheetId="0">Harmonogram2026!$3:$5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Q7" i="1"/>
  <c r="Q8" i="1" l="1"/>
  <c r="S9" i="1" l="1"/>
  <c r="Q9" i="1"/>
  <c r="S11" i="1"/>
  <c r="Q11" i="1"/>
  <c r="S12" i="1"/>
  <c r="Q12" i="1"/>
  <c r="S13" i="1"/>
  <c r="Q13" i="1"/>
  <c r="S10" i="1"/>
  <c r="Q10" i="1"/>
</calcChain>
</file>

<file path=xl/sharedStrings.xml><?xml version="1.0" encoding="utf-8"?>
<sst xmlns="http://schemas.openxmlformats.org/spreadsheetml/2006/main" count="191" uniqueCount="111">
  <si>
    <t>Identifikace oblasti podpory</t>
  </si>
  <si>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</si>
  <si>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</si>
  <si>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</si>
  <si>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</si>
  <si>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</si>
  <si>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</si>
  <si>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</si>
  <si>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</si>
  <si>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</si>
  <si>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</si>
  <si>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</si>
  <si>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</si>
  <si>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</si>
  <si>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</si>
  <si>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</si>
  <si>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</si>
  <si>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</si>
  <si>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</si>
  <si>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</si>
  <si>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</si>
  <si>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</si>
  <si>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</si>
  <si>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</si>
  <si>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Zelenější, nízkouhlíková Evropa díky podpoře přechodu na čistou a spravedlivou energii, zelených a modrých investic, oběhového hospodářství, přizpůsobení se změnám klimatu a prevence řízení rizik</t>
  </si>
  <si>
    <t>1.1</t>
  </si>
  <si>
    <t>Podpora energetické účinnosti a snižování emisí skleníkových plynů</t>
  </si>
  <si>
    <t>1.2</t>
  </si>
  <si>
    <t>Podpora energie z obnovitelných zdrojů v souladu se směrnicí (EU) 2018/2001, včetně kritérií udržitelnosti stanovených v uvedené směrnici</t>
  </si>
  <si>
    <t>1.3</t>
  </si>
  <si>
    <t>Podpora přizpůsobení se změně klimatu, prevence rizika katastrof a odolnosti vůči nim s přihlédnutím k ekosystémovým přístupům</t>
  </si>
  <si>
    <t>Název výzvy</t>
  </si>
  <si>
    <t>Zdůvodnění změn výzev dle Metodického pokynu hodnocení a výběr projektů v období 2021-2027</t>
  </si>
  <si>
    <t>Změna ke dni</t>
  </si>
  <si>
    <t>Zdůvodnění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</si>
  <si>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</si>
  <si>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</si>
  <si>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</si>
  <si>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</si>
  <si>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</si>
  <si>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</si>
  <si>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</si>
  <si>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 xml:space="preserve">Míra podpory dle PrŽaP21+/výzvy </t>
  </si>
  <si>
    <t>Prevence a řízení antropogenních rizik</t>
  </si>
  <si>
    <t>1.3.10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</si>
  <si>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</si>
  <si>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>průběžná</t>
  </si>
  <si>
    <t>jednokolový</t>
  </si>
  <si>
    <t>N/R</t>
  </si>
  <si>
    <t>1.3.1</t>
  </si>
  <si>
    <t>Podpora přírodě blízkých opatření v krajině a sídlech – FS</t>
  </si>
  <si>
    <t>bez omezení, dle PrŽaP</t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</si>
  <si>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</si>
  <si>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</si>
  <si>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</si>
  <si>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Celá ČR</t>
  </si>
  <si>
    <t>max. 70 % s výjimkami dle textu výzvy</t>
  </si>
  <si>
    <t>1.3.9</t>
  </si>
  <si>
    <t xml:space="preserve">Investice do modernizace vzdělávacích environmentálních center zaměřených na změnu klimatu </t>
  </si>
  <si>
    <t>Vybavení a pomůcky pro exteriér a interiér, včetně terénních úprav exteriérů</t>
  </si>
  <si>
    <t>kolová</t>
  </si>
  <si>
    <t xml:space="preserve">• organizační složky státu
• veřejnoprávní instituce
• veřejné výzkumné instituce a výzkumné organizace
• orgány státní správy a samosprávy s působností v oblasti ŽP </t>
  </si>
  <si>
    <t xml:space="preserve">max. 80 %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</si>
  <si>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</si>
  <si>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</si>
  <si>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</si>
  <si>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</si>
  <si>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</si>
  <si>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</si>
  <si>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</si>
  <si>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Přechodové regiony**</t>
  </si>
  <si>
    <t>1.2.1</t>
  </si>
  <si>
    <t>Výstavba a rekonstrukce obnovitelných zdrojů energie pro veřejné budovy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</si>
  <si>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</si>
  <si>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</si>
  <si>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
***Méně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</si>
  <si>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t>Méně rozvinuté regiony***</t>
  </si>
  <si>
    <t>Přechodové regiony** 
Hlavní město Praha</t>
  </si>
  <si>
    <t>max. 85%</t>
  </si>
  <si>
    <t>25.03.2026</t>
  </si>
  <si>
    <t>29.04.2026</t>
  </si>
  <si>
    <t>14.01.2026</t>
  </si>
  <si>
    <t>03.06.2026</t>
  </si>
  <si>
    <t>18.03.2026</t>
  </si>
  <si>
    <t>04.02.2026</t>
  </si>
  <si>
    <t>04.03.2026</t>
  </si>
  <si>
    <t>17.06.2026</t>
  </si>
  <si>
    <t>28.01.2026</t>
  </si>
  <si>
    <t>101</t>
  </si>
  <si>
    <t>103</t>
  </si>
  <si>
    <t>104</t>
  </si>
  <si>
    <t>105</t>
  </si>
  <si>
    <t>106</t>
  </si>
  <si>
    <t>107</t>
  </si>
  <si>
    <t>108</t>
  </si>
  <si>
    <t>102</t>
  </si>
  <si>
    <t xml:space="preserve">Území ČR, vyjma hl. m. Prahy </t>
  </si>
  <si>
    <t>MŽP_101. výzva, SC 1.1, průběžná na komplexní projekty pro MRR</t>
  </si>
  <si>
    <t>MŽP_102. výzva, SC 1.1, průběžná na komplexní projekty pro PR</t>
  </si>
  <si>
    <t>MŽP_103. výzva, SC 1.2, Opatření 1.2.1</t>
  </si>
  <si>
    <t xml:space="preserve">MŽP_104. výzva, SC 1.3, opatření 1.3.1, průběžná </t>
  </si>
  <si>
    <t xml:space="preserve">MŽP_105. výzva, SC 1.3, opatření 1.3.4, průběžná </t>
  </si>
  <si>
    <t xml:space="preserve">MŽP_106. výzva, SC 1.3, opatření 1.3.8, průběžná </t>
  </si>
  <si>
    <t>MŽP_107. výzva, SC 1.3, opatření 1.3.9, kolová</t>
  </si>
  <si>
    <t xml:space="preserve">MŽP_108. výzva, SC 1.3, opatření 1.3.10, průběžná 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</si>
  <si>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</si>
  <si>
    <t>750 000 000****</t>
  </si>
  <si>
    <t>1 500 000 000****</t>
  </si>
  <si>
    <t xml:space="preserve">
100 % - 80 % - 60 % s výjimkami dle textu výzvy</t>
  </si>
  <si>
    <t xml:space="preserve">**** Výše alokace je podmíněná schválením realokace prostředků ze specifického cíle 1.4 Monitorovacím výborem OPŽP a následně Evropskou komisí. 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</si>
  <si>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color rgb="FFFF0000"/>
        <rFont val="Calibri"/>
        <family val="2"/>
        <charset val="238"/>
        <scheme val="minor"/>
      </rPr>
      <t>verze k 21.11.2025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</si>
</sst>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/>
  </cellStyleXfs>
  <cellXfs count="159"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20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8" borderId="0" xfId="0" applyFont="1" applyFill="1"/>
    <xf numFmtId="0" fontId="6" fillId="0" borderId="0" xfId="0" applyFont="1"/>
    <xf numFmtId="0" fontId="7" fillId="9" borderId="24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8" fillId="0" borderId="26" xfId="0" applyFont="1" applyBorder="1" applyAlignment="1">
      <alignment vertical="center" wrapText="1"/>
    </xf>
    <xf numFmtId="14" fontId="8" fillId="0" borderId="24" xfId="0" applyNumberFormat="1" applyFont="1" applyBorder="1" applyAlignment="1">
      <alignment horizontal="center" vertical="center" wrapText="1"/>
    </xf>
    <xf numFmtId="0" fontId="8" fillId="8" borderId="24" xfId="0" applyFont="1" applyFill="1" applyBorder="1" applyAlignment="1">
      <alignment wrapText="1"/>
    </xf>
    <xf numFmtId="0" fontId="6" fillId="8" borderId="0" xfId="0" applyFont="1" applyFill="1" applyAlignment="1">
      <alignment horizontal="center" vertical="center"/>
    </xf>
    <xf numFmtId="14" fontId="8" fillId="0" borderId="25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top" wrapText="1"/>
    </xf>
    <xf numFmtId="0" fontId="5" fillId="8" borderId="9" xfId="0" applyFont="1" applyFill="1" applyBorder="1" applyAlignment="1">
      <alignment vertical="center" wrapText="1"/>
    </xf>
    <xf numFmtId="0" fontId="5" fillId="0" borderId="0" xfId="0" applyFont="1"/>
    <xf numFmtId="49" fontId="23" fillId="0" borderId="9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9" fontId="5" fillId="0" borderId="16" xfId="1" applyNumberFormat="1" applyBorder="1" applyAlignment="1">
      <alignment horizontal="center" vertical="center" wrapText="1"/>
    </xf>
    <xf numFmtId="9" fontId="5" fillId="0" borderId="13" xfId="1" applyNumberForma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6" xfId="1" applyBorder="1" applyAlignment="1">
      <alignment horizontal="center" vertical="center" wrapText="1"/>
    </xf>
    <xf numFmtId="49" fontId="5" fillId="0" borderId="16" xfId="1" applyNumberFormat="1" applyBorder="1" applyAlignment="1">
      <alignment horizontal="center" vertical="center" wrapText="1"/>
    </xf>
    <xf numFmtId="0" fontId="5" fillId="0" borderId="16" xfId="1" applyBorder="1" applyAlignment="1">
      <alignment vertical="center" wrapText="1"/>
    </xf>
    <xf numFmtId="0" fontId="5" fillId="0" borderId="13" xfId="1" applyBorder="1" applyAlignment="1">
      <alignment horizontal="center" vertical="center" wrapText="1"/>
    </xf>
    <xf numFmtId="49" fontId="5" fillId="0" borderId="13" xfId="1" applyNumberFormat="1" applyBorder="1" applyAlignment="1">
      <alignment horizontal="center" vertical="center" wrapText="1"/>
    </xf>
    <xf numFmtId="0" fontId="5" fillId="0" borderId="13" xfId="1" applyBorder="1" applyAlignment="1">
      <alignment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49" fontId="3" fillId="8" borderId="9" xfId="0" applyNumberFormat="1" applyFont="1" applyFill="1" applyBorder="1" applyAlignment="1">
      <alignment horizontal="center" vertical="center" wrapText="1"/>
    </xf>
    <xf numFmtId="3" fontId="8" fillId="8" borderId="20" xfId="0" applyNumberFormat="1" applyFont="1" applyFill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8" fillId="0" borderId="29" xfId="0" applyNumberFormat="1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3" fontId="8" fillId="0" borderId="34" xfId="0" applyNumberFormat="1" applyFont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0" fontId="8" fillId="8" borderId="34" xfId="0" applyFont="1" applyFill="1" applyBorder="1" applyAlignment="1" applyProtection="1">
      <alignment horizontal="center" vertical="center" wrapText="1"/>
      <protection locked="0"/>
    </xf>
    <xf numFmtId="3" fontId="8" fillId="8" borderId="18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0" fillId="0" borderId="15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11" borderId="29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3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3" xfId="0" applyBorder="1" applyAlignment="1">
      <alignment wrapText="1"/>
    </xf>
    <xf numFmtId="0" fontId="7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textRotation="90" wrapText="1"/>
    </xf>
    <xf numFmtId="49" fontId="8" fillId="0" borderId="35" xfId="0" applyNumberFormat="1" applyFont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</cellXfs>
  <cellStyles count="3">
    <cellStyle name="Čárka 2" xfId="2" xr:uid="{05C89165-36C2-4DD5-9E76-CC1C66E8810D}"/>
    <cellStyle name="Normální" xfId="0" builtinId="0"/>
    <cellStyle name="Normální 2" xfId="1" xr:uid="{AC751734-BDD4-4189-9BAC-0A2588B5864F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62178</xdr:rowOff>
    </xdr:from>
    <xdr:to>
      <xdr:col>3</xdr:col>
      <xdr:colOff>731043</xdr:colOff>
      <xdr:row>1</xdr:row>
      <xdr:rowOff>463815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16958" y="263261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551391</xdr:colOff>
      <xdr:row>1</xdr:row>
      <xdr:rowOff>9525</xdr:rowOff>
    </xdr:from>
    <xdr:to>
      <xdr:col>25</xdr:col>
      <xdr:colOff>260348</xdr:colOff>
      <xdr:row>1</xdr:row>
      <xdr:rowOff>506054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030891" y="200025"/>
          <a:ext cx="1820332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1</xdr:row>
      <xdr:rowOff>323156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12435417</xdr:colOff>
      <xdr:row>1</xdr:row>
      <xdr:rowOff>47950</xdr:rowOff>
    </xdr:from>
    <xdr:to>
      <xdr:col>2</xdr:col>
      <xdr:colOff>11244792</xdr:colOff>
      <xdr:row>1</xdr:row>
      <xdr:rowOff>355445</xdr:rowOff>
    </xdr:to>
    <xdr:pic>
      <xdr:nvPicPr>
        <xdr:cNvPr id="3" name="Obrázek 5" descr="SFZP_krivky_H">
          <a:extLst>
            <a:ext uri="{FF2B5EF4-FFF2-40B4-BE49-F238E27FC236}">
              <a16:creationId xmlns:a16="http://schemas.microsoft.com/office/drawing/2014/main" id="{369C1E1E-49E6-4906-8D45-716D41DA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464117" y="247975"/>
          <a:ext cx="0" cy="307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12220575</xdr:colOff>
      <xdr:row>1</xdr:row>
      <xdr:rowOff>57151</xdr:rowOff>
    </xdr:from>
    <xdr:to>
      <xdr:col>3</xdr:col>
      <xdr:colOff>0</xdr:colOff>
      <xdr:row>1</xdr:row>
      <xdr:rowOff>372877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1</xdr:row>
      <xdr:rowOff>361950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76200</xdr:rowOff>
    </xdr:from>
    <xdr:to>
      <xdr:col>2</xdr:col>
      <xdr:colOff>609600</xdr:colOff>
      <xdr:row>1</xdr:row>
      <xdr:rowOff>361950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9982200</xdr:colOff>
      <xdr:row>1</xdr:row>
      <xdr:rowOff>69398</xdr:rowOff>
    </xdr:from>
    <xdr:to>
      <xdr:col>2</xdr:col>
      <xdr:colOff>11065185</xdr:colOff>
      <xdr:row>1</xdr:row>
      <xdr:rowOff>369855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8"/>
  <sheetViews>
    <sheetView tabSelected="1" zoomScale="60" zoomScaleNormal="60" workbookViewId="0">
      <pane ySplit="5" topLeftCell="A6" activePane="bottomLeft" state="frozen"/>
      <selection activeCell="P12" sqref="P12"/>
      <selection pane="bottomLeft" activeCell="I6" sqref="I6"/>
    </sheetView>
  </sheetViews>
  <sheetFormatPr defaultColWidth="9.140625" defaultRowHeight="15" x14ac:dyDescent="0.25"/>
  <cols>
    <col min="1" max="1" width="2.5703125" style="1" bestFit="1" customWidth="1"/>
    <col min="2" max="2" width="10.7109375" style="1" customWidth="1"/>
    <col min="3" max="3" width="8.7109375" style="2" bestFit="1" customWidth="1"/>
    <col min="4" max="4" width="35.7109375" style="3" bestFit="1" customWidth="1"/>
    <col min="5" max="5" width="9.42578125" style="4" bestFit="1" customWidth="1"/>
    <col min="6" max="6" width="18.140625" style="4" bestFit="1" customWidth="1"/>
    <col min="7" max="7" width="9.42578125" style="4" bestFit="1" customWidth="1"/>
    <col min="8" max="8" width="35.7109375" style="5" bestFit="1" customWidth="1"/>
    <col min="9" max="9" width="35.7109375" style="3" bestFit="1" customWidth="1"/>
    <col min="10" max="10" width="20.7109375" style="3" bestFit="1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customWidth="1"/>
    <col min="20" max="20" width="14.28515625" style="6" customWidth="1"/>
    <col min="21" max="21" width="9.140625" style="1" customWidth="1"/>
    <col min="22" max="22" width="24.140625" style="1" customWidth="1"/>
    <col min="23" max="24" width="11.28515625" style="1" customWidth="1"/>
    <col min="25" max="25" width="9.140625" style="1" customWidth="1"/>
    <col min="26" max="16384" width="9.140625" style="1"/>
  </cols>
  <sheetData>
    <row r="1" spans="2:27" ht="15.75" thickBot="1" x14ac:dyDescent="0.3"/>
    <row r="2" spans="2:27" s="9" customFormat="1" ht="43.5" customHeight="1" thickBot="1" x14ac:dyDescent="0.3">
      <c r="B2" s="129" t="s">
        <v>110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1"/>
      <c r="V2" s="131"/>
      <c r="W2" s="131"/>
      <c r="X2" s="131"/>
      <c r="Y2" s="131"/>
      <c r="Z2" s="132"/>
      <c r="AA2" s="10"/>
    </row>
    <row r="3" spans="2:27" s="11" customFormat="1" ht="22.7" customHeight="1" x14ac:dyDescent="0.25">
      <c r="B3" s="135" t="s">
        <v>0</v>
      </c>
      <c r="C3" s="136"/>
      <c r="D3" s="136"/>
      <c r="E3" s="137"/>
      <c r="F3" s="19"/>
      <c r="G3" s="138" t="s">
        <v>1</v>
      </c>
      <c r="H3" s="139"/>
      <c r="I3" s="139"/>
      <c r="J3" s="139"/>
      <c r="K3" s="140"/>
      <c r="L3" s="141" t="s">
        <v>2</v>
      </c>
      <c r="M3" s="142"/>
      <c r="N3" s="142"/>
      <c r="O3" s="142"/>
      <c r="P3" s="142"/>
      <c r="Q3" s="142"/>
      <c r="R3" s="142"/>
      <c r="S3" s="142"/>
      <c r="T3" s="143"/>
      <c r="U3" s="122" t="s">
        <v>35</v>
      </c>
      <c r="V3" s="123"/>
      <c r="W3" s="123"/>
      <c r="X3" s="123"/>
      <c r="Y3" s="123"/>
      <c r="Z3" s="124"/>
      <c r="AA3" s="12"/>
    </row>
    <row r="4" spans="2:27" s="13" customFormat="1" ht="25.5" customHeight="1" x14ac:dyDescent="0.25">
      <c r="B4" s="144" t="s">
        <v>3</v>
      </c>
      <c r="C4" s="146" t="s">
        <v>4</v>
      </c>
      <c r="D4" s="147"/>
      <c r="E4" s="148" t="s">
        <v>5</v>
      </c>
      <c r="F4" s="120" t="s">
        <v>31</v>
      </c>
      <c r="G4" s="150" t="s">
        <v>6</v>
      </c>
      <c r="H4" s="151"/>
      <c r="I4" s="152" t="s">
        <v>7</v>
      </c>
      <c r="J4" s="152" t="s">
        <v>8</v>
      </c>
      <c r="K4" s="114" t="s">
        <v>9</v>
      </c>
      <c r="L4" s="116" t="s">
        <v>10</v>
      </c>
      <c r="M4" s="116" t="s">
        <v>11</v>
      </c>
      <c r="N4" s="118" t="s">
        <v>12</v>
      </c>
      <c r="O4" s="118" t="s">
        <v>13</v>
      </c>
      <c r="P4" s="118" t="s">
        <v>42</v>
      </c>
      <c r="Q4" s="118" t="s">
        <v>14</v>
      </c>
      <c r="R4" s="118"/>
      <c r="S4" s="118"/>
      <c r="T4" s="118" t="s">
        <v>15</v>
      </c>
      <c r="U4" s="125" t="s">
        <v>36</v>
      </c>
      <c r="V4" s="125" t="s">
        <v>37</v>
      </c>
      <c r="W4" s="125" t="s">
        <v>38</v>
      </c>
      <c r="X4" s="125" t="s">
        <v>39</v>
      </c>
      <c r="Y4" s="125" t="s">
        <v>40</v>
      </c>
      <c r="Z4" s="127" t="s">
        <v>41</v>
      </c>
    </row>
    <row r="5" spans="2:27" s="4" customFormat="1" ht="30.75" thickBot="1" x14ac:dyDescent="0.3">
      <c r="B5" s="145"/>
      <c r="C5" s="14" t="s">
        <v>16</v>
      </c>
      <c r="D5" s="21" t="s">
        <v>17</v>
      </c>
      <c r="E5" s="149"/>
      <c r="F5" s="121"/>
      <c r="G5" s="20" t="s">
        <v>18</v>
      </c>
      <c r="H5" s="20" t="s">
        <v>19</v>
      </c>
      <c r="I5" s="153"/>
      <c r="J5" s="153"/>
      <c r="K5" s="115"/>
      <c r="L5" s="117"/>
      <c r="M5" s="134"/>
      <c r="N5" s="133"/>
      <c r="O5" s="133"/>
      <c r="P5" s="119" t="s">
        <v>20</v>
      </c>
      <c r="Q5" s="34" t="s">
        <v>21</v>
      </c>
      <c r="R5" s="34" t="s">
        <v>22</v>
      </c>
      <c r="S5" s="34" t="s">
        <v>23</v>
      </c>
      <c r="T5" s="119"/>
      <c r="U5" s="126"/>
      <c r="V5" s="126"/>
      <c r="W5" s="126"/>
      <c r="X5" s="126"/>
      <c r="Y5" s="126"/>
      <c r="Z5" s="128"/>
    </row>
    <row r="6" spans="2:27" s="15" customFormat="1" ht="156.75" customHeight="1" x14ac:dyDescent="0.25">
      <c r="B6" s="156" t="s">
        <v>24</v>
      </c>
      <c r="C6" s="105" t="s">
        <v>25</v>
      </c>
      <c r="D6" s="107" t="s">
        <v>26</v>
      </c>
      <c r="E6" s="33" t="s">
        <v>88</v>
      </c>
      <c r="F6" s="92" t="s">
        <v>97</v>
      </c>
      <c r="G6" s="84" t="s">
        <v>66</v>
      </c>
      <c r="H6" s="85" t="s">
        <v>67</v>
      </c>
      <c r="I6" s="85" t="s">
        <v>68</v>
      </c>
      <c r="J6" s="85" t="s">
        <v>51</v>
      </c>
      <c r="K6" s="83" t="s">
        <v>76</v>
      </c>
      <c r="L6" s="22" t="s">
        <v>46</v>
      </c>
      <c r="M6" s="89">
        <v>46106</v>
      </c>
      <c r="N6" s="89">
        <v>46141</v>
      </c>
      <c r="O6" s="89">
        <v>46290</v>
      </c>
      <c r="P6" s="72" t="s">
        <v>69</v>
      </c>
      <c r="Q6" s="100" t="s">
        <v>107</v>
      </c>
      <c r="R6" s="102" t="s">
        <v>106</v>
      </c>
      <c r="S6" s="101" t="s">
        <v>106</v>
      </c>
      <c r="T6" s="35" t="s">
        <v>47</v>
      </c>
      <c r="U6" s="75" t="s">
        <v>48</v>
      </c>
      <c r="V6" s="75" t="s">
        <v>48</v>
      </c>
      <c r="W6" s="75" t="s">
        <v>48</v>
      </c>
      <c r="X6" s="75" t="s">
        <v>48</v>
      </c>
      <c r="Y6" s="75" t="s">
        <v>48</v>
      </c>
      <c r="Z6" s="76" t="s">
        <v>48</v>
      </c>
    </row>
    <row r="7" spans="2:27" s="15" customFormat="1" ht="154.5" customHeight="1" thickBot="1" x14ac:dyDescent="0.3">
      <c r="B7" s="157"/>
      <c r="C7" s="106"/>
      <c r="D7" s="108"/>
      <c r="E7" s="55" t="s">
        <v>95</v>
      </c>
      <c r="F7" s="93" t="s">
        <v>98</v>
      </c>
      <c r="G7" s="87" t="s">
        <v>66</v>
      </c>
      <c r="H7" s="88" t="s">
        <v>67</v>
      </c>
      <c r="I7" s="88" t="s">
        <v>68</v>
      </c>
      <c r="J7" s="88" t="s">
        <v>51</v>
      </c>
      <c r="K7" s="86" t="s">
        <v>70</v>
      </c>
      <c r="L7" s="56" t="s">
        <v>46</v>
      </c>
      <c r="M7" s="57">
        <v>46106</v>
      </c>
      <c r="N7" s="57">
        <v>46141</v>
      </c>
      <c r="O7" s="57">
        <v>46290</v>
      </c>
      <c r="P7" s="73" t="s">
        <v>69</v>
      </c>
      <c r="Q7" s="98">
        <f>R7/0.5</f>
        <v>1500000000</v>
      </c>
      <c r="R7" s="103">
        <v>750000000</v>
      </c>
      <c r="S7" s="99">
        <f>R7</f>
        <v>750000000</v>
      </c>
      <c r="T7" s="74" t="s">
        <v>47</v>
      </c>
      <c r="U7" s="77" t="s">
        <v>48</v>
      </c>
      <c r="V7" s="77" t="s">
        <v>48</v>
      </c>
      <c r="W7" s="77" t="s">
        <v>48</v>
      </c>
      <c r="X7" s="77" t="s">
        <v>48</v>
      </c>
      <c r="Y7" s="77" t="s">
        <v>48</v>
      </c>
      <c r="Z7" s="78" t="s">
        <v>48</v>
      </c>
    </row>
    <row r="8" spans="2:27" ht="300.75" thickBot="1" x14ac:dyDescent="0.3">
      <c r="B8" s="157"/>
      <c r="C8" s="32" t="s">
        <v>27</v>
      </c>
      <c r="D8" s="16" t="s">
        <v>28</v>
      </c>
      <c r="E8" s="17" t="s">
        <v>89</v>
      </c>
      <c r="F8" s="18" t="s">
        <v>99</v>
      </c>
      <c r="G8" s="17" t="s">
        <v>71</v>
      </c>
      <c r="H8" s="16" t="s">
        <v>72</v>
      </c>
      <c r="I8" s="16" t="s">
        <v>74</v>
      </c>
      <c r="J8" s="16" t="s">
        <v>51</v>
      </c>
      <c r="K8" s="18" t="s">
        <v>96</v>
      </c>
      <c r="L8" s="18" t="s">
        <v>46</v>
      </c>
      <c r="M8" s="17" t="s">
        <v>79</v>
      </c>
      <c r="N8" s="17" t="s">
        <v>80</v>
      </c>
      <c r="O8" s="90">
        <v>46290</v>
      </c>
      <c r="P8" s="18" t="s">
        <v>69</v>
      </c>
      <c r="Q8" s="91">
        <f>R8/0.5</f>
        <v>400000000</v>
      </c>
      <c r="R8" s="95">
        <v>200000000</v>
      </c>
      <c r="S8" s="95">
        <v>200000000</v>
      </c>
      <c r="T8" s="36" t="s">
        <v>47</v>
      </c>
      <c r="U8" s="79" t="s">
        <v>48</v>
      </c>
      <c r="V8" s="79" t="s">
        <v>48</v>
      </c>
      <c r="W8" s="79" t="s">
        <v>48</v>
      </c>
      <c r="X8" s="79" t="s">
        <v>48</v>
      </c>
      <c r="Y8" s="79" t="s">
        <v>48</v>
      </c>
      <c r="Z8" s="80" t="s">
        <v>48</v>
      </c>
    </row>
    <row r="9" spans="2:27" ht="210" x14ac:dyDescent="0.25">
      <c r="B9" s="157"/>
      <c r="C9" s="111" t="s">
        <v>29</v>
      </c>
      <c r="D9" s="109" t="s">
        <v>30</v>
      </c>
      <c r="E9" s="37" t="s">
        <v>90</v>
      </c>
      <c r="F9" s="37" t="s">
        <v>100</v>
      </c>
      <c r="G9" s="37" t="s">
        <v>49</v>
      </c>
      <c r="H9" s="64" t="s">
        <v>50</v>
      </c>
      <c r="I9" s="66" t="s">
        <v>73</v>
      </c>
      <c r="J9" s="81" t="s">
        <v>51</v>
      </c>
      <c r="K9" s="69" t="s">
        <v>77</v>
      </c>
      <c r="L9" s="38" t="s">
        <v>46</v>
      </c>
      <c r="M9" s="37" t="s">
        <v>81</v>
      </c>
      <c r="N9" s="37" t="s">
        <v>87</v>
      </c>
      <c r="O9" s="39">
        <v>46203</v>
      </c>
      <c r="P9" s="40" t="s">
        <v>108</v>
      </c>
      <c r="Q9" s="41">
        <f>R9/1</f>
        <v>330000000</v>
      </c>
      <c r="R9" s="41">
        <v>330000000</v>
      </c>
      <c r="S9" s="41">
        <f>Q9-R9</f>
        <v>0</v>
      </c>
      <c r="T9" s="42" t="s">
        <v>47</v>
      </c>
      <c r="U9" s="43" t="s">
        <v>48</v>
      </c>
      <c r="V9" s="44" t="s">
        <v>48</v>
      </c>
      <c r="W9" s="43" t="s">
        <v>48</v>
      </c>
      <c r="X9" s="44" t="s">
        <v>48</v>
      </c>
      <c r="Y9" s="44" t="s">
        <v>48</v>
      </c>
      <c r="Z9" s="45" t="s">
        <v>48</v>
      </c>
    </row>
    <row r="10" spans="2:27" ht="105" x14ac:dyDescent="0.25">
      <c r="B10" s="157"/>
      <c r="C10" s="111"/>
      <c r="D10" s="109"/>
      <c r="E10" s="37" t="s">
        <v>91</v>
      </c>
      <c r="F10" s="37" t="s">
        <v>101</v>
      </c>
      <c r="G10" s="37" t="s">
        <v>53</v>
      </c>
      <c r="H10" s="64" t="s">
        <v>54</v>
      </c>
      <c r="I10" s="64" t="s">
        <v>54</v>
      </c>
      <c r="J10" s="82" t="s">
        <v>51</v>
      </c>
      <c r="K10" s="37" t="s">
        <v>55</v>
      </c>
      <c r="L10" s="38" t="s">
        <v>46</v>
      </c>
      <c r="M10" s="37" t="s">
        <v>82</v>
      </c>
      <c r="N10" s="37" t="s">
        <v>86</v>
      </c>
      <c r="O10" s="39">
        <v>46373</v>
      </c>
      <c r="P10" s="40" t="s">
        <v>56</v>
      </c>
      <c r="Q10" s="41">
        <f>R10/0.7</f>
        <v>285714285.71428573</v>
      </c>
      <c r="R10" s="41">
        <v>200000000</v>
      </c>
      <c r="S10" s="41">
        <f>Q10-R10</f>
        <v>85714285.714285731</v>
      </c>
      <c r="T10" s="42" t="s">
        <v>47</v>
      </c>
      <c r="U10" s="43" t="s">
        <v>48</v>
      </c>
      <c r="V10" s="44" t="s">
        <v>48</v>
      </c>
      <c r="W10" s="43" t="s">
        <v>48</v>
      </c>
      <c r="X10" s="44" t="s">
        <v>48</v>
      </c>
      <c r="Y10" s="44" t="s">
        <v>48</v>
      </c>
      <c r="Z10" s="45" t="s">
        <v>48</v>
      </c>
    </row>
    <row r="11" spans="2:27" ht="146.1" customHeight="1" x14ac:dyDescent="0.25">
      <c r="B11" s="157"/>
      <c r="C11" s="111"/>
      <c r="D11" s="109"/>
      <c r="E11" s="37" t="s">
        <v>92</v>
      </c>
      <c r="F11" s="94" t="s">
        <v>102</v>
      </c>
      <c r="G11" s="71" t="s">
        <v>63</v>
      </c>
      <c r="H11" s="67" t="s">
        <v>64</v>
      </c>
      <c r="I11" s="67" t="s">
        <v>65</v>
      </c>
      <c r="J11" s="81" t="s">
        <v>51</v>
      </c>
      <c r="K11" s="46" t="s">
        <v>55</v>
      </c>
      <c r="L11" s="38" t="s">
        <v>46</v>
      </c>
      <c r="M11" s="37" t="s">
        <v>82</v>
      </c>
      <c r="N11" s="37" t="s">
        <v>86</v>
      </c>
      <c r="O11" s="39">
        <v>46373</v>
      </c>
      <c r="P11" s="40" t="s">
        <v>62</v>
      </c>
      <c r="Q11" s="50">
        <f>R11/0.8</f>
        <v>125000000</v>
      </c>
      <c r="R11" s="50">
        <v>100000000</v>
      </c>
      <c r="S11" s="50">
        <f>Q11-R11</f>
        <v>25000000</v>
      </c>
      <c r="T11" s="51" t="s">
        <v>47</v>
      </c>
      <c r="U11" s="52" t="s">
        <v>48</v>
      </c>
      <c r="V11" s="53" t="s">
        <v>48</v>
      </c>
      <c r="W11" s="52" t="s">
        <v>48</v>
      </c>
      <c r="X11" s="53" t="s">
        <v>48</v>
      </c>
      <c r="Y11" s="53" t="s">
        <v>48</v>
      </c>
      <c r="Z11" s="54" t="s">
        <v>48</v>
      </c>
    </row>
    <row r="12" spans="2:27" ht="146.1" customHeight="1" x14ac:dyDescent="0.25">
      <c r="B12" s="157"/>
      <c r="C12" s="111"/>
      <c r="D12" s="109"/>
      <c r="E12" s="46" t="s">
        <v>93</v>
      </c>
      <c r="F12" s="46" t="s">
        <v>103</v>
      </c>
      <c r="G12" s="46" t="s">
        <v>57</v>
      </c>
      <c r="H12" s="70" t="s">
        <v>58</v>
      </c>
      <c r="I12" s="70" t="s">
        <v>59</v>
      </c>
      <c r="J12" s="81" t="s">
        <v>51</v>
      </c>
      <c r="K12" s="46" t="s">
        <v>55</v>
      </c>
      <c r="L12" s="47" t="s">
        <v>60</v>
      </c>
      <c r="M12" s="46" t="s">
        <v>83</v>
      </c>
      <c r="N12" s="46" t="s">
        <v>79</v>
      </c>
      <c r="O12" s="48">
        <v>46169</v>
      </c>
      <c r="P12" s="49" t="s">
        <v>62</v>
      </c>
      <c r="Q12" s="50">
        <f>R12/0.8</f>
        <v>162500000</v>
      </c>
      <c r="R12" s="50">
        <v>130000000</v>
      </c>
      <c r="S12" s="50">
        <f>Q12-R12</f>
        <v>32500000</v>
      </c>
      <c r="T12" s="51" t="s">
        <v>47</v>
      </c>
      <c r="U12" s="52" t="s">
        <v>48</v>
      </c>
      <c r="V12" s="53" t="s">
        <v>48</v>
      </c>
      <c r="W12" s="52" t="s">
        <v>48</v>
      </c>
      <c r="X12" s="53" t="s">
        <v>48</v>
      </c>
      <c r="Y12" s="53" t="s">
        <v>48</v>
      </c>
      <c r="Z12" s="54" t="s">
        <v>48</v>
      </c>
    </row>
    <row r="13" spans="2:27" ht="192" customHeight="1" thickBot="1" x14ac:dyDescent="0.3">
      <c r="B13" s="158"/>
      <c r="C13" s="112"/>
      <c r="D13" s="110"/>
      <c r="E13" s="55" t="s">
        <v>94</v>
      </c>
      <c r="F13" s="55" t="s">
        <v>104</v>
      </c>
      <c r="G13" s="55" t="s">
        <v>44</v>
      </c>
      <c r="H13" s="65" t="s">
        <v>43</v>
      </c>
      <c r="I13" s="65" t="s">
        <v>45</v>
      </c>
      <c r="J13" s="65" t="s">
        <v>61</v>
      </c>
      <c r="K13" s="55" t="s">
        <v>55</v>
      </c>
      <c r="L13" s="56" t="s">
        <v>46</v>
      </c>
      <c r="M13" s="55" t="s">
        <v>84</v>
      </c>
      <c r="N13" s="55" t="s">
        <v>85</v>
      </c>
      <c r="O13" s="57">
        <v>46344</v>
      </c>
      <c r="P13" s="58" t="s">
        <v>78</v>
      </c>
      <c r="Q13" s="59">
        <f>R13/0.85</f>
        <v>70588235.294117644</v>
      </c>
      <c r="R13" s="59">
        <v>60000000</v>
      </c>
      <c r="S13" s="59">
        <f>Q13-R13</f>
        <v>10588235.294117644</v>
      </c>
      <c r="T13" s="60" t="s">
        <v>47</v>
      </c>
      <c r="U13" s="61" t="s">
        <v>48</v>
      </c>
      <c r="V13" s="62" t="s">
        <v>48</v>
      </c>
      <c r="W13" s="61" t="s">
        <v>48</v>
      </c>
      <c r="X13" s="62" t="s">
        <v>48</v>
      </c>
      <c r="Y13" s="62" t="s">
        <v>48</v>
      </c>
      <c r="Z13" s="63" t="s">
        <v>48</v>
      </c>
    </row>
    <row r="15" spans="2:27" ht="18.75" x14ac:dyDescent="0.3">
      <c r="B15" s="68" t="s">
        <v>52</v>
      </c>
    </row>
    <row r="16" spans="2:27" ht="152.44999999999999" customHeight="1" x14ac:dyDescent="0.25">
      <c r="B16" s="113" t="s">
        <v>75</v>
      </c>
      <c r="C16" s="113"/>
      <c r="D16" s="113"/>
      <c r="E16" s="113"/>
      <c r="F16" s="113"/>
    </row>
    <row r="18" spans="2:7" ht="25.5" customHeight="1" x14ac:dyDescent="0.25">
      <c r="B18" s="104" t="s">
        <v>109</v>
      </c>
      <c r="C18" s="3"/>
      <c r="E18" s="3"/>
      <c r="F18" s="3"/>
      <c r="G18" s="3"/>
    </row>
  </sheetData>
  <sortState xmlns:xlrd2="http://schemas.microsoft.com/office/spreadsheetml/2017/richdata2" ref="B6:T13">
    <sortCondition ref="D6:D13"/>
  </sortState>
  <mergeCells count="32">
    <mergeCell ref="B2:Z2"/>
    <mergeCell ref="B6:B13"/>
    <mergeCell ref="O4:O5"/>
    <mergeCell ref="N4:N5"/>
    <mergeCell ref="M4:M5"/>
    <mergeCell ref="Q4:S4"/>
    <mergeCell ref="P4:P5"/>
    <mergeCell ref="B3:E3"/>
    <mergeCell ref="G3:K3"/>
    <mergeCell ref="L3:T3"/>
    <mergeCell ref="B4:B5"/>
    <mergeCell ref="C4:D4"/>
    <mergeCell ref="E4:E5"/>
    <mergeCell ref="G4:H4"/>
    <mergeCell ref="I4:I5"/>
    <mergeCell ref="J4:J5"/>
    <mergeCell ref="K4:K5"/>
    <mergeCell ref="L4:L5"/>
    <mergeCell ref="T4:T5"/>
    <mergeCell ref="F4:F5"/>
    <mergeCell ref="U3:Z3"/>
    <mergeCell ref="U4:U5"/>
    <mergeCell ref="V4:V5"/>
    <mergeCell ref="W4:W5"/>
    <mergeCell ref="X4:X5"/>
    <mergeCell ref="Y4:Y5"/>
    <mergeCell ref="Z4:Z5"/>
    <mergeCell ref="C6:C7"/>
    <mergeCell ref="D6:D7"/>
    <mergeCell ref="D9:D13"/>
    <mergeCell ref="C9:C13"/>
    <mergeCell ref="B16:F16"/>
  </mergeCells>
  <dataValidations count="2">
    <dataValidation type="whole" operator="greaterThanOrEqual" allowBlank="1" showInputMessage="1" showErrorMessage="1" sqref="S8 Q7:R8" xr:uid="{00000000-0002-0000-0000-000000000000}">
      <formula1>0</formula1>
    </dataValidation>
    <dataValidation operator="greaterThanOrEqual" allowBlank="1" showInputMessage="1" showErrorMessage="1" sqref="Q6:R6" xr:uid="{F929258F-B558-4475-A1CF-C93E435F63CA}"/>
  </dataValidations>
  <pageMargins left="0.23622047244094491" right="0.23622047244094491" top="0.74803149606299213" bottom="0.74803149606299213" header="0.31496062992125984" footer="0.31496062992125984"/>
  <pageSetup paperSize="8" scale="47" orientation="landscape" r:id="rId1"/>
  <ignoredErrors>
    <ignoredError sqref="G9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zoomScaleNormal="100" workbookViewId="0">
      <selection activeCell="C9" sqref="C9"/>
    </sheetView>
  </sheetViews>
  <sheetFormatPr defaultColWidth="0" defaultRowHeight="15" x14ac:dyDescent="0.25"/>
  <cols>
    <col min="1" max="1" width="2.5703125" style="23" customWidth="1"/>
    <col min="2" max="2" width="12.85546875" style="23" customWidth="1"/>
    <col min="3" max="3" width="168.7109375" style="23" customWidth="1"/>
    <col min="4" max="4" width="2.5703125" style="23" customWidth="1"/>
    <col min="5" max="16384" width="8.7109375" style="23" hidden="1"/>
  </cols>
  <sheetData>
    <row r="1" spans="1:4" ht="15.75" thickBot="1" x14ac:dyDescent="0.3"/>
    <row r="2" spans="1:4" s="24" customFormat="1" ht="34.5" customHeight="1" thickBot="1" x14ac:dyDescent="0.3">
      <c r="A2" s="23"/>
      <c r="B2" s="154" t="s">
        <v>32</v>
      </c>
      <c r="C2" s="155"/>
      <c r="D2" s="23"/>
    </row>
    <row r="3" spans="1:4" s="24" customFormat="1" ht="15.75" thickBot="1" x14ac:dyDescent="0.3">
      <c r="A3" s="23"/>
      <c r="B3" s="25" t="s">
        <v>33</v>
      </c>
      <c r="C3" s="26" t="s">
        <v>34</v>
      </c>
      <c r="D3" s="23"/>
    </row>
    <row r="4" spans="1:4" s="24" customFormat="1" ht="39.75" customHeight="1" thickBot="1" x14ac:dyDescent="0.3">
      <c r="A4" s="23"/>
      <c r="B4" s="96">
        <v>45982</v>
      </c>
      <c r="C4" s="97" t="s">
        <v>105</v>
      </c>
      <c r="D4" s="23"/>
    </row>
    <row r="5" spans="1:4" s="24" customFormat="1" ht="15.75" thickBot="1" x14ac:dyDescent="0.3">
      <c r="A5" s="23"/>
      <c r="B5" s="31"/>
      <c r="C5" s="27"/>
      <c r="D5" s="23"/>
    </row>
    <row r="6" spans="1:4" ht="15.75" thickBot="1" x14ac:dyDescent="0.3">
      <c r="B6" s="28"/>
      <c r="C6" s="29"/>
    </row>
    <row r="7" spans="1:4" x14ac:dyDescent="0.25">
      <c r="B7" s="30"/>
    </row>
    <row r="8" spans="1:4" x14ac:dyDescent="0.25">
      <c r="B8" s="30"/>
    </row>
    <row r="9" spans="1:4" x14ac:dyDescent="0.25">
      <c r="B9" s="30"/>
    </row>
    <row r="10" spans="1:4" x14ac:dyDescent="0.25">
      <c r="B10" s="30"/>
    </row>
    <row r="11" spans="1:4" x14ac:dyDescent="0.25">
      <c r="B11" s="30"/>
    </row>
    <row r="12" spans="1:4" x14ac:dyDescent="0.25">
      <c r="B12" s="30"/>
    </row>
    <row r="13" spans="1:4" x14ac:dyDescent="0.25">
      <c r="B13" s="30"/>
    </row>
    <row r="14" spans="1:4" x14ac:dyDescent="0.25">
      <c r="B14" s="30"/>
    </row>
    <row r="15" spans="1:4" x14ac:dyDescent="0.25">
      <c r="B15" s="30"/>
    </row>
    <row r="16" spans="1:4" x14ac:dyDescent="0.25">
      <c r="B16" s="30"/>
    </row>
    <row r="17" spans="2:2" x14ac:dyDescent="0.25">
      <c r="B17" s="30"/>
    </row>
    <row r="18" spans="2:2" x14ac:dyDescent="0.25">
      <c r="B18" s="30"/>
    </row>
    <row r="19" spans="2:2" x14ac:dyDescent="0.25">
      <c r="B19" s="30"/>
    </row>
    <row r="20" spans="2:2" x14ac:dyDescent="0.25">
      <c r="B20" s="30"/>
    </row>
    <row r="21" spans="2:2" x14ac:dyDescent="0.25">
      <c r="B21" s="30"/>
    </row>
    <row r="22" spans="2:2" x14ac:dyDescent="0.25">
      <c r="B22" s="30"/>
    </row>
    <row r="23" spans="2:2" x14ac:dyDescent="0.25">
      <c r="B23" s="30"/>
    </row>
    <row r="24" spans="2:2" x14ac:dyDescent="0.25">
      <c r="B24" s="30"/>
    </row>
    <row r="25" spans="2:2" x14ac:dyDescent="0.25">
      <c r="B25" s="30"/>
    </row>
    <row r="26" spans="2:2" x14ac:dyDescent="0.25">
      <c r="B26" s="30"/>
    </row>
    <row r="27" spans="2:2" x14ac:dyDescent="0.25">
      <c r="B27" s="30"/>
    </row>
    <row r="28" spans="2:2" x14ac:dyDescent="0.25">
      <c r="B28" s="30"/>
    </row>
    <row r="29" spans="2:2" x14ac:dyDescent="0.25">
      <c r="B29" s="30"/>
    </row>
    <row r="30" spans="2:2" x14ac:dyDescent="0.25">
      <c r="B30" s="30"/>
    </row>
    <row r="31" spans="2:2" x14ac:dyDescent="0.25">
      <c r="B31" s="30"/>
    </row>
    <row r="32" spans="2:2" x14ac:dyDescent="0.25">
      <c r="B32" s="30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</sheetData>
  <mergeCells count="1">
    <mergeCell ref="B2:C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Harmonogram2026</vt:lpstr>
      <vt:lpstr>Zdůvodnění</vt:lpstr>
      <vt:lpstr>Harmonogram2026!_ftn1</vt:lpstr>
      <vt:lpstr>Harmonogram2026!Oblast_tisku</vt:lpstr>
      <vt:lpstr>Harmonogram2026!Print_Titles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 Daniel</dc:creator>
  <cp:lastModifiedBy>Hana Zamrazilová</cp:lastModifiedBy>
  <cp:revision>7</cp:revision>
  <cp:lastPrinted>2025-11-20T12:52:45Z</cp:lastPrinted>
  <dcterms:created xsi:type="dcterms:W3CDTF">2016-08-30T13:12:28Z</dcterms:created>
  <dcterms:modified xsi:type="dcterms:W3CDTF">2025-11-24T05:25:00Z</dcterms:modified>
</cp:coreProperties>
</file>